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bookViews>
    <workbookView xWindow="3930" yWindow="450" windowWidth="20730" windowHeight="11760" tabRatio="500"/>
  </bookViews>
  <sheets>
    <sheet name="Project Task" sheetId="1" r:id="rId1"/>
    <sheet name="-Disclaimer-" sheetId="2" r:id="rId2"/>
  </sheets>
  <definedNames>
    <definedName name="_xlnm.Print_Area" localSheetId="0">'Project Task'!$A$1:$J$29</definedName>
    <definedName name="priorities">OFFSET(#REF!,1,0,MATCH(REPT("z",255),#REF!),1)</definedName>
    <definedName name="Priority">'-Disclaimer-'!$A$2:$A$4</definedName>
    <definedName name="status">OFFSET(#REF!,1,0,MATCH(REPT("z",255),#REF!),1)</definedName>
  </definedNames>
  <calcPr calcId="124519"/>
  <fileRecoveryPr repairLoad="1"/>
</workbook>
</file>

<file path=xl/calcChain.xml><?xml version="1.0" encoding="utf-8"?>
<calcChain xmlns="http://schemas.openxmlformats.org/spreadsheetml/2006/main">
  <c r="G70" i="1"/>
  <c r="F70" s="1"/>
  <c r="G5"/>
  <c r="G6"/>
  <c r="G7"/>
  <c r="G8"/>
  <c r="G9"/>
  <c r="G10"/>
  <c r="G11"/>
  <c r="G13"/>
  <c r="G14"/>
  <c r="G15"/>
  <c r="G16"/>
  <c r="G17"/>
  <c r="G18"/>
  <c r="G20"/>
  <c r="G21"/>
  <c r="G22"/>
  <c r="G23"/>
  <c r="G24"/>
  <c r="G26"/>
  <c r="G27"/>
  <c r="G28"/>
  <c r="G29"/>
  <c r="G30"/>
  <c r="G31"/>
  <c r="G32"/>
  <c r="G34"/>
  <c r="G35"/>
  <c r="G36"/>
  <c r="G37"/>
  <c r="G38"/>
  <c r="G40"/>
  <c r="G41"/>
  <c r="G42"/>
  <c r="G43"/>
  <c r="G44"/>
  <c r="G46"/>
  <c r="G47"/>
  <c r="G48"/>
  <c r="G49"/>
  <c r="G50"/>
  <c r="G51"/>
  <c r="G53"/>
  <c r="G54"/>
  <c r="G55"/>
  <c r="G56"/>
  <c r="G57"/>
  <c r="G59"/>
  <c r="G60"/>
  <c r="G61"/>
  <c r="G62"/>
  <c r="G63"/>
  <c r="G65"/>
  <c r="G66"/>
  <c r="G67"/>
  <c r="G68"/>
  <c r="G69"/>
  <c r="F69"/>
  <c r="F68"/>
  <c r="F67"/>
  <c r="F66"/>
  <c r="F65"/>
  <c r="F63"/>
  <c r="F62"/>
  <c r="F61"/>
  <c r="F60"/>
  <c r="F59"/>
  <c r="F57"/>
  <c r="F56"/>
  <c r="F55"/>
  <c r="F54"/>
  <c r="F53"/>
  <c r="F51"/>
  <c r="F50"/>
  <c r="F49"/>
  <c r="F48"/>
  <c r="F47"/>
  <c r="F46"/>
  <c r="F44"/>
  <c r="F43"/>
  <c r="F42"/>
  <c r="F41"/>
  <c r="F40"/>
  <c r="F38"/>
  <c r="F37"/>
  <c r="F36"/>
  <c r="F35"/>
  <c r="F34"/>
  <c r="F32"/>
  <c r="F31"/>
  <c r="F30"/>
  <c r="F29"/>
  <c r="F28"/>
  <c r="F27"/>
  <c r="F26"/>
  <c r="F24"/>
  <c r="F23"/>
  <c r="F22"/>
  <c r="F21"/>
  <c r="F20"/>
  <c r="F18"/>
  <c r="F17"/>
  <c r="F16"/>
  <c r="F15"/>
  <c r="F14"/>
  <c r="F13"/>
  <c r="F11"/>
  <c r="F10"/>
  <c r="F9"/>
  <c r="F8"/>
  <c r="F7"/>
  <c r="F6"/>
  <c r="F5"/>
</calcChain>
</file>

<file path=xl/sharedStrings.xml><?xml version="1.0" encoding="utf-8"?>
<sst xmlns="http://schemas.openxmlformats.org/spreadsheetml/2006/main" count="205" uniqueCount="93">
  <si>
    <t>STATUS MENU</t>
  </si>
  <si>
    <t>PRIORITY MENU</t>
  </si>
  <si>
    <t>☐</t>
  </si>
  <si>
    <t>HIGH</t>
  </si>
  <si>
    <t>☒</t>
  </si>
  <si>
    <t>MEDIUM</t>
  </si>
  <si>
    <t>LOW</t>
  </si>
  <si>
    <t>STATUS</t>
  </si>
  <si>
    <t>PRIORITY</t>
  </si>
  <si>
    <t>TASK</t>
  </si>
  <si>
    <t>DESCRIPTION</t>
  </si>
  <si>
    <t>% DONE</t>
  </si>
  <si>
    <t xml:space="preserve">Any articles, templates, or information provided by Applligent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</si>
  <si>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1. Data Security</t>
  </si>
  <si>
    <t>1.1 Encrypt sensitive data (AES-256 for encryption).</t>
  </si>
  <si>
    <t>MOBILE APP SECURITY CHECKLIST</t>
  </si>
  <si>
    <t>PROJECT NAME:</t>
  </si>
  <si>
    <t>1.2 Use secure data storage (Keychain for iOS, Keystore for Android).</t>
  </si>
  <si>
    <t>1.3 Enforce HTTPS for all network communications.</t>
  </si>
  <si>
    <t>1.4 Implement token-based authentication (OAuth, JWT).</t>
  </si>
  <si>
    <t>1.5 Securely store and retrieve API keys (no hardcoding).</t>
  </si>
  <si>
    <t>1.6 Regularly rotate encryption keys to prevent long-term exposure.</t>
  </si>
  <si>
    <t xml:space="preserve">1.7 Implement data retention policies: Remove outdated data regularly. </t>
  </si>
  <si>
    <t>Use end-to-end encryption for highly sensitive data (such as financial information). Also, ensure encryption keys are stored in a secure and isolated environment (like hardware security modules).</t>
  </si>
  <si>
    <t>2.1 Enable two-factor authentication (2FA).</t>
  </si>
  <si>
    <t>2.2 Enforce strong password policies (minimum length, complexity).</t>
  </si>
  <si>
    <t>2.3 Implement secure session management with timeouts.</t>
  </si>
  <si>
    <t>2.4 Limit user permissions (least privilege principle).</t>
  </si>
  <si>
    <t>2.5 Implement Single Sign-On (SSO) for enterprise apps.</t>
  </si>
  <si>
    <t>2.6 Use CAPTCHA or other anti-bot mechanisms for login forms.</t>
  </si>
  <si>
    <t>2. Authentication &amp; Authorization</t>
  </si>
  <si>
    <t>3.1 Implement SSL/TLS certificate pinning to prevent MITM attacks.</t>
  </si>
  <si>
    <t>3.2 Use secure WebSockets (WSS) for real-time data transmission.</t>
  </si>
  <si>
    <t>3.3 Disable insecure communication protocols (HTTP, outdated SSL/TLS).</t>
  </si>
  <si>
    <t>3.4 Regularly renew SSL certificates before expiration.</t>
  </si>
  <si>
    <t>3.5 Implement DNS security extensions (DNSSEC) to prevent DNS spoofing.</t>
  </si>
  <si>
    <t>3. Secure Communication</t>
  </si>
  <si>
    <t>4.1 Obfuscate app code to prevent reverse engineering.</t>
  </si>
  <si>
    <t>4.2 Validate app package integrity to prevent tampering.</t>
  </si>
  <si>
    <t>4.3 Minimize app permissions and request only what's necessary.</t>
  </si>
  <si>
    <t>4.4 Avoid hardcoding credentials, secrets, or keys in code.</t>
  </si>
  <si>
    <t>4.5 Use static code analysis tools to detect vulnerabilities in the source code.</t>
  </si>
  <si>
    <t>4.6 Regularly scan code dependencies (e.g., libraries, SDKs) for vulnerabilities.</t>
  </si>
  <si>
    <t>4.7 Apply runtime application self-protection (RASP) to defend against runtime attacks.</t>
  </si>
  <si>
    <t>4. Code Security</t>
  </si>
  <si>
    <t>5. Device Security</t>
  </si>
  <si>
    <t>5.1 Detect and block features on jailbroken or rooted devices.</t>
  </si>
  <si>
    <t>5.2 Implement biometric authentication (fingerprint, facial recognition).</t>
  </si>
  <si>
    <t>5.3 Use a secure keyboard for password input fields.</t>
  </si>
  <si>
    <t>5.4 Ensure sandboxing: Isolate app processes to prevent malicious interaction between apps.</t>
  </si>
  <si>
    <t>5.5 Monitor for device-level threats like keyloggers or malicious apps.</t>
  </si>
  <si>
    <t>6. App Update &amp; Patch Management</t>
  </si>
  <si>
    <t>6.1 Regularly update the app to patch vulnerabilities.</t>
  </si>
  <si>
    <t>6.2 Notify users of critical security updates.</t>
  </si>
  <si>
    <t>6.3 Monitor third-party libraries for vulnerabilities and apply updates.</t>
  </si>
  <si>
    <t>6.4 Automatically log and monitor failed updates for auditing.</t>
  </si>
  <si>
    <t>6.5 Implement continuous integration/continuous delivery (CI/CD) pipelines for automated security patching.</t>
  </si>
  <si>
    <t>7.1 Conduct regular penetration testing.</t>
  </si>
  <si>
    <t>7.2 Use static and dynamic analysis tools to identify risks.</t>
  </si>
  <si>
    <t>7.3 Monitor for unusual behavior (e.g., unauthorized logins).</t>
  </si>
  <si>
    <t>7.4 Log and securely store all critical security events.</t>
  </si>
  <si>
    <t>7.5 Perform security testing on all third-party integrations.</t>
  </si>
  <si>
    <t>7.6 Run fuzz testing to detect security issues in app inputs.</t>
  </si>
  <si>
    <t>7. Testing &amp; Monitoring</t>
  </si>
  <si>
    <t>8. App Store Security</t>
  </si>
  <si>
    <t>8.1 Follow Apple App Store and Google Play Store security guidelines.</t>
  </si>
  <si>
    <t>8.2 Enforce App Transport Security (ATS) on iOS.</t>
  </si>
  <si>
    <t>8.3 Ensure compatibility with Google Play Protect.</t>
  </si>
  <si>
    <t>8.4 Validate app permissions with Play Store/App Store during updates.</t>
  </si>
  <si>
    <t>8.5 Perform frequent reviews for user-reported vulnerabilities.</t>
  </si>
  <si>
    <t>Be sure to use app store-specific security features like Apple’s Data Protection APIs and Play Protect’s malware protection for enhanced app security.</t>
  </si>
  <si>
    <t>Consider employing security specialists for code audits and testing in a secure environment before releasing major app updates or features.</t>
  </si>
  <si>
    <t>Ensure app updates are cryptographically signed to avoid tampered or malicious updates being distributed.</t>
  </si>
  <si>
    <t>Use device fingerprinting to detect suspicious activity or repeated logins from unknown devices. Notify users immediately if a threat is detected.</t>
  </si>
  <si>
    <t>When working with open-source components or third-party libraries, it's essential to stay up-to-date with security patches and review the licenses to avoid legal or security issues.</t>
  </si>
  <si>
    <t>To further secure communication, ensure that only trusted certificates are accepted and monitor for any unusual network traffic that could indicate attacks.</t>
  </si>
  <si>
    <t>Consider implementing adaptive authentication, which adjusts authentication levels based on user behavior or location to provide both security and ease of use.</t>
  </si>
  <si>
    <t>9.1 Comply with GDPR and data privacy regulations (e.g., CCPA).</t>
  </si>
  <si>
    <t>9.2 Obtain explicit user consent for data collection.</t>
  </si>
  <si>
    <t>9.3 Anonymize or pseudonymize sensitive data where applicable.</t>
  </si>
  <si>
    <t>9.4 Implement "right to be forgotten" policies for data deletion.</t>
  </si>
  <si>
    <t>9.5 Store user consents securely with a tamper-proof audit trail.</t>
  </si>
  <si>
    <t>9. User Data Protection</t>
  </si>
  <si>
    <t>In addition to ensuring compliance, display clear privacy policies that inform users about data collection practices. Offer simple options for users to manage or revoke their data permissions.</t>
  </si>
  <si>
    <t>10. Back-End Security</t>
  </si>
  <si>
    <t>10.1 Secure backend services with strong authentication and access controls.</t>
  </si>
  <si>
    <t>10.2 Conduct regular security audits of backend systems.</t>
  </si>
  <si>
    <t>10.3 Implement strong API authentication to protect endpoints.</t>
  </si>
  <si>
    <t>10.4 Implement rate limiting on APIs to prevent denial-of-service (DoS) attacks.</t>
  </si>
  <si>
    <t>10.5 Use environment-specific configurations (e.g., staging vs. production) to minimize access and exposure.</t>
  </si>
  <si>
    <t>Ensure that all data sent between the app and the back-end is encrypted and protected using industry-standard protocols (e.g., TLS 1.3). Also, employ load balancers and intrusion detection systems to mitigate DoS and DDoS attacks.</t>
  </si>
  <si>
    <t>Overall Secuirty</t>
  </si>
  <si>
    <r>
      <t xml:space="preserve">If you need any help with your mobile app security then contact us at: </t>
    </r>
    <r>
      <rPr>
        <b/>
        <sz val="10"/>
        <color theme="1"/>
        <rFont val="Century Gothic"/>
        <family val="2"/>
      </rPr>
      <t>hello@applligent.com</t>
    </r>
  </si>
</sst>
</file>

<file path=xl/styles.xml><?xml version="1.0" encoding="utf-8"?>
<styleSheet xmlns="http://schemas.openxmlformats.org/spreadsheetml/2006/main">
  <fonts count="12">
    <font>
      <sz val="12"/>
      <color theme="1"/>
      <name val="Calibri"/>
      <family val="2"/>
      <scheme val="minor"/>
    </font>
    <font>
      <sz val="12"/>
      <color theme="1"/>
      <name val="Calibri"/>
      <family val="2"/>
      <scheme val="minor"/>
    </font>
    <font>
      <u/>
      <sz val="12"/>
      <color theme="11"/>
      <name val="Calibri"/>
      <family val="2"/>
      <scheme val="minor"/>
    </font>
    <font>
      <b/>
      <sz val="10"/>
      <name val="Century Gothic"/>
      <family val="1"/>
    </font>
    <font>
      <sz val="10"/>
      <name val="Century Gothic"/>
      <family val="1"/>
    </font>
    <font>
      <sz val="10"/>
      <color theme="1"/>
      <name val="Century Gothic"/>
      <family val="1"/>
    </font>
    <font>
      <b/>
      <sz val="10"/>
      <color theme="0"/>
      <name val="Century Gothic"/>
      <family val="1"/>
    </font>
    <font>
      <b/>
      <sz val="10"/>
      <color theme="1"/>
      <name val="Century Gothic"/>
      <family val="1"/>
    </font>
    <font>
      <sz val="11"/>
      <color theme="1"/>
      <name val="Calibri"/>
      <family val="2"/>
      <scheme val="minor"/>
    </font>
    <font>
      <sz val="12"/>
      <color theme="1"/>
      <name val="Arial"/>
      <family val="2"/>
    </font>
    <font>
      <b/>
      <sz val="10"/>
      <color theme="1"/>
      <name val="Century Gothic"/>
      <family val="2"/>
    </font>
    <font>
      <b/>
      <sz val="16"/>
      <color theme="0" tint="-0.499984740745262"/>
      <name val="Century Gothic"/>
      <family val="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theme="3" tint="-0.249977111117893"/>
        <bgColor indexed="64"/>
      </patternFill>
    </fill>
    <fill>
      <patternFill patternType="solid">
        <fgColor theme="0" tint="-4.9989318521683403E-2"/>
        <bgColor theme="0" tint="-0.14999847407452621"/>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diagonal/>
    </border>
  </borders>
  <cellStyleXfs count="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cellStyleXfs>
  <cellXfs count="38">
    <xf numFmtId="0" fontId="0" fillId="0" borderId="0" xfId="0"/>
    <xf numFmtId="0" fontId="5" fillId="2" borderId="0" xfId="0" applyFont="1" applyFill="1" applyAlignment="1" applyProtection="1">
      <alignment wrapText="1"/>
      <protection locked="0"/>
    </xf>
    <xf numFmtId="0" fontId="5" fillId="0" borderId="0" xfId="0" applyFont="1" applyAlignment="1" applyProtection="1">
      <alignment wrapText="1"/>
      <protection locked="0"/>
    </xf>
    <xf numFmtId="0" fontId="6" fillId="5" borderId="2" xfId="0" applyFont="1" applyFill="1" applyBorder="1" applyAlignment="1" applyProtection="1">
      <alignment horizontal="left" vertical="center" wrapText="1" indent="1"/>
      <protection locked="0"/>
    </xf>
    <xf numFmtId="0" fontId="5" fillId="2" borderId="0" xfId="0" applyFont="1" applyFill="1" applyAlignment="1" applyProtection="1">
      <alignment horizontal="left" wrapText="1" indent="1"/>
      <protection locked="0"/>
    </xf>
    <xf numFmtId="0" fontId="5" fillId="0" borderId="0" xfId="0" applyFont="1" applyAlignment="1" applyProtection="1">
      <alignment horizontal="left" wrapText="1" indent="1"/>
      <protection locked="0"/>
    </xf>
    <xf numFmtId="0" fontId="5" fillId="2" borderId="0" xfId="0" applyFont="1" applyFill="1" applyAlignment="1" applyProtection="1">
      <alignment horizontal="left" vertical="center" wrapText="1" indent="1"/>
      <protection locked="0"/>
    </xf>
    <xf numFmtId="0" fontId="5" fillId="0" borderId="0" xfId="0" applyFont="1" applyAlignment="1" applyProtection="1">
      <alignment horizontal="left" vertical="center" wrapText="1" indent="1"/>
      <protection locked="0"/>
    </xf>
    <xf numFmtId="0" fontId="3" fillId="3" borderId="4" xfId="0" applyFont="1" applyFill="1" applyBorder="1" applyAlignment="1" applyProtection="1">
      <alignment horizontal="left" vertical="center" wrapText="1" indent="1"/>
      <protection locked="0"/>
    </xf>
    <xf numFmtId="0" fontId="4" fillId="0" borderId="4" xfId="0" applyFont="1" applyFill="1" applyBorder="1" applyAlignment="1" applyProtection="1">
      <alignment horizontal="left" vertical="center" wrapText="1" indent="1"/>
      <protection locked="0"/>
    </xf>
    <xf numFmtId="9" fontId="4" fillId="0" borderId="4" xfId="1" applyFont="1" applyFill="1" applyBorder="1" applyAlignment="1" applyProtection="1">
      <alignment horizontal="left" vertical="center" wrapText="1" indent="1"/>
      <protection locked="0"/>
    </xf>
    <xf numFmtId="9" fontId="6" fillId="5" borderId="2" xfId="1" applyFont="1" applyFill="1" applyBorder="1" applyAlignment="1" applyProtection="1">
      <alignment horizontal="left" vertical="center" wrapText="1" indent="1"/>
      <protection locked="0"/>
    </xf>
    <xf numFmtId="9" fontId="3" fillId="3" borderId="4" xfId="1" applyFont="1" applyFill="1" applyBorder="1" applyAlignment="1" applyProtection="1">
      <alignment horizontal="left" vertical="center" wrapText="1" indent="1"/>
      <protection locked="0"/>
    </xf>
    <xf numFmtId="9" fontId="5" fillId="0" borderId="0" xfId="1" applyFont="1" applyAlignment="1" applyProtection="1">
      <alignment wrapText="1"/>
      <protection locked="0"/>
    </xf>
    <xf numFmtId="0" fontId="3" fillId="3" borderId="3" xfId="0" applyFont="1" applyFill="1" applyBorder="1" applyAlignment="1" applyProtection="1">
      <alignment horizontal="left" vertical="center" wrapText="1" indent="1"/>
      <protection locked="0"/>
    </xf>
    <xf numFmtId="0" fontId="6" fillId="5" borderId="5" xfId="0" applyFont="1" applyFill="1" applyBorder="1" applyAlignment="1" applyProtection="1">
      <alignment horizontal="left" vertical="center" wrapText="1" indent="1"/>
      <protection locked="0"/>
    </xf>
    <xf numFmtId="0" fontId="6" fillId="5" borderId="6" xfId="0" applyFont="1" applyFill="1" applyBorder="1" applyAlignment="1" applyProtection="1">
      <alignment horizontal="left" vertical="center" wrapText="1" indent="1"/>
      <protection locked="0"/>
    </xf>
    <xf numFmtId="0" fontId="3" fillId="3" borderId="2" xfId="0" applyFont="1" applyFill="1" applyBorder="1" applyAlignment="1" applyProtection="1">
      <alignment horizontal="left" vertical="center" wrapText="1" indent="1"/>
      <protection locked="0"/>
    </xf>
    <xf numFmtId="0" fontId="3" fillId="3" borderId="1" xfId="0" applyFont="1" applyFill="1" applyBorder="1" applyAlignment="1" applyProtection="1">
      <alignment horizontal="left" vertical="center" wrapText="1" indent="1"/>
      <protection locked="0"/>
    </xf>
    <xf numFmtId="0" fontId="6" fillId="4" borderId="4"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9" fillId="0" borderId="9" xfId="6" applyFont="1" applyBorder="1" applyAlignment="1">
      <alignment horizontal="left" vertical="center" wrapText="1" indent="2"/>
    </xf>
    <xf numFmtId="0" fontId="8" fillId="0" borderId="0" xfId="6" applyFont="1"/>
    <xf numFmtId="0" fontId="7" fillId="7" borderId="7" xfId="0" applyFont="1" applyFill="1" applyBorder="1" applyAlignment="1" applyProtection="1">
      <alignment horizontal="left" vertical="center" wrapText="1" indent="1"/>
      <protection locked="0"/>
    </xf>
    <xf numFmtId="9" fontId="5" fillId="8" borderId="7" xfId="0" applyNumberFormat="1" applyFont="1" applyFill="1" applyBorder="1" applyAlignment="1" applyProtection="1">
      <alignment horizontal="center" vertical="center" wrapText="1"/>
      <protection locked="0"/>
    </xf>
    <xf numFmtId="0" fontId="7" fillId="8" borderId="4"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9" fontId="3" fillId="3" borderId="4" xfId="1" applyNumberFormat="1" applyFont="1" applyFill="1" applyBorder="1" applyAlignment="1" applyProtection="1">
      <alignment horizontal="left" vertical="center" wrapText="1" indent="1"/>
      <protection locked="0"/>
    </xf>
    <xf numFmtId="0" fontId="5" fillId="0" borderId="0" xfId="0" applyFont="1" applyAlignment="1" applyProtection="1">
      <alignment horizontal="center" wrapText="1"/>
      <protection locked="0"/>
    </xf>
    <xf numFmtId="0" fontId="11" fillId="2" borderId="10" xfId="0" applyFont="1" applyFill="1" applyBorder="1" applyAlignment="1" applyProtection="1">
      <alignment horizontal="center" vertical="center"/>
      <protection locked="0"/>
    </xf>
  </cellXfs>
  <cellStyles count="7">
    <cellStyle name="Followed Hyperlink" xfId="2" builtinId="9" hidden="1"/>
    <cellStyle name="Followed Hyperlink" xfId="3" builtinId="9" hidden="1"/>
    <cellStyle name="Followed Hyperlink" xfId="4" builtinId="9" hidden="1"/>
    <cellStyle name="Followed Hyperlink" xfId="5" builtinId="9" hidden="1"/>
    <cellStyle name="Normal" xfId="0" builtinId="0"/>
    <cellStyle name="Normal 2" xfId="6"/>
    <cellStyle name="Percent" xfId="1" builtinId="5"/>
  </cellStyles>
  <dxfs count="0"/>
  <tableStyles count="0" defaultTableStyle="TableStyleMedium9" defaultPivotStyle="PivotStyleMedium4"/>
  <colors>
    <mruColors>
      <color rgb="FF00BD55"/>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1762125</xdr:colOff>
      <xdr:row>1</xdr:row>
      <xdr:rowOff>19050</xdr:rowOff>
    </xdr:from>
    <xdr:to>
      <xdr:col>6</xdr:col>
      <xdr:colOff>0</xdr:colOff>
      <xdr:row>1</xdr:row>
      <xdr:rowOff>334081</xdr:rowOff>
    </xdr:to>
    <xdr:pic>
      <xdr:nvPicPr>
        <xdr:cNvPr id="3" name="Picture 2" descr="logo_applligent_05.png"/>
        <xdr:cNvPicPr>
          <a:picLocks noChangeAspect="1"/>
        </xdr:cNvPicPr>
      </xdr:nvPicPr>
      <xdr:blipFill>
        <a:blip xmlns:r="http://schemas.openxmlformats.org/officeDocument/2006/relationships" r:embed="rId1"/>
        <a:srcRect l="6342" t="22822" r="9366" b="26910"/>
        <a:stretch>
          <a:fillRect/>
        </a:stretch>
      </xdr:blipFill>
      <xdr:spPr>
        <a:xfrm>
          <a:off x="7410450" y="314325"/>
          <a:ext cx="1790700" cy="31503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1" tint="0.499984740745262"/>
    <pageSetUpPr fitToPage="1"/>
  </sheetPr>
  <dimension ref="A1:O72"/>
  <sheetViews>
    <sheetView showGridLines="0" tabSelected="1" workbookViewId="0">
      <pane ySplit="3" topLeftCell="A64" activePane="bottomLeft" state="frozen"/>
      <selection pane="bottomLeft" activeCell="A4" sqref="A4"/>
    </sheetView>
  </sheetViews>
  <sheetFormatPr defaultColWidth="11" defaultRowHeight="13.5"/>
  <cols>
    <col min="1" max="1" width="3.25" style="2" customWidth="1"/>
    <col min="2" max="2" width="10.5" style="2" customWidth="1"/>
    <col min="3" max="3" width="10.25" style="2" customWidth="1"/>
    <col min="4" max="4" width="50.125" style="2" customWidth="1"/>
    <col min="5" max="5" width="34.875" style="2" customWidth="1"/>
    <col min="6" max="6" width="11.75" style="13" customWidth="1"/>
    <col min="7" max="7" width="3.375" style="2" hidden="1" customWidth="1"/>
    <col min="8" max="8" width="9.75" style="2" hidden="1" customWidth="1"/>
    <col min="9" max="9" width="1.75" style="2" hidden="1" customWidth="1"/>
    <col min="10" max="10" width="9.75" style="2" hidden="1" customWidth="1"/>
    <col min="11" max="11" width="3.25" style="2" hidden="1" customWidth="1"/>
    <col min="12" max="16384" width="11" style="2"/>
  </cols>
  <sheetData>
    <row r="1" spans="1:15" ht="23.25" customHeight="1">
      <c r="A1" s="1"/>
      <c r="B1" s="37" t="s">
        <v>15</v>
      </c>
      <c r="C1" s="37"/>
      <c r="D1" s="37"/>
      <c r="E1" s="37"/>
      <c r="F1" s="37"/>
      <c r="G1" s="1"/>
      <c r="H1" s="1"/>
      <c r="I1" s="1"/>
      <c r="J1" s="1"/>
      <c r="K1" s="1"/>
      <c r="L1" s="1"/>
      <c r="M1" s="1"/>
      <c r="N1" s="1"/>
      <c r="O1" s="1"/>
    </row>
    <row r="2" spans="1:15" s="5" customFormat="1" ht="27.75" customHeight="1">
      <c r="A2" s="4"/>
      <c r="B2" s="27" t="s">
        <v>16</v>
      </c>
      <c r="C2" s="28"/>
      <c r="D2" s="28"/>
      <c r="E2" s="28"/>
      <c r="F2" s="28"/>
      <c r="G2" s="4"/>
      <c r="H2" s="19" t="s">
        <v>0</v>
      </c>
      <c r="I2" s="2"/>
      <c r="J2" s="19" t="s">
        <v>1</v>
      </c>
      <c r="K2" s="4"/>
      <c r="L2" s="4"/>
      <c r="M2" s="4"/>
      <c r="N2" s="4"/>
      <c r="O2" s="4"/>
    </row>
    <row r="3" spans="1:15" s="7" customFormat="1" ht="22.9" customHeight="1">
      <c r="A3" s="6"/>
      <c r="B3" s="15" t="s">
        <v>7</v>
      </c>
      <c r="C3" s="16" t="s">
        <v>8</v>
      </c>
      <c r="D3" s="3" t="s">
        <v>9</v>
      </c>
      <c r="E3" s="3" t="s">
        <v>10</v>
      </c>
      <c r="F3" s="11" t="s">
        <v>11</v>
      </c>
      <c r="G3" s="6"/>
      <c r="H3" s="26" t="s">
        <v>2</v>
      </c>
      <c r="I3" s="2"/>
      <c r="J3" s="20" t="s">
        <v>3</v>
      </c>
      <c r="K3" s="6">
        <v>3</v>
      </c>
      <c r="L3" s="6"/>
      <c r="M3" s="6"/>
      <c r="N3" s="6"/>
      <c r="O3" s="6"/>
    </row>
    <row r="4" spans="1:15" s="7" customFormat="1" ht="22.9" customHeight="1">
      <c r="A4" s="6"/>
      <c r="B4" s="18"/>
      <c r="C4" s="17"/>
      <c r="D4" s="14" t="s">
        <v>13</v>
      </c>
      <c r="E4" s="8"/>
      <c r="F4" s="12"/>
      <c r="G4" s="6"/>
      <c r="H4" s="26" t="s">
        <v>4</v>
      </c>
      <c r="I4" s="2"/>
      <c r="J4" s="21" t="s">
        <v>5</v>
      </c>
      <c r="K4" s="6">
        <v>2</v>
      </c>
      <c r="L4" s="6"/>
      <c r="M4" s="6"/>
      <c r="N4" s="6"/>
      <c r="O4" s="6"/>
    </row>
    <row r="5" spans="1:15" s="7" customFormat="1" ht="30" customHeight="1">
      <c r="A5" s="6"/>
      <c r="B5" s="25" t="s">
        <v>2</v>
      </c>
      <c r="C5" s="24" t="s">
        <v>3</v>
      </c>
      <c r="D5" s="9" t="s">
        <v>14</v>
      </c>
      <c r="E5" s="29" t="s">
        <v>23</v>
      </c>
      <c r="F5" s="10">
        <f>IF(B5=$H$4,1,0)</f>
        <v>0</v>
      </c>
      <c r="G5" s="6">
        <f>VLOOKUP(C5,J:K,2,FALSE)*F5</f>
        <v>0</v>
      </c>
      <c r="H5" s="2"/>
      <c r="I5" s="2"/>
      <c r="J5" s="20" t="s">
        <v>6</v>
      </c>
      <c r="K5" s="6">
        <v>1</v>
      </c>
      <c r="L5" s="6"/>
      <c r="M5" s="6"/>
      <c r="N5" s="6"/>
      <c r="O5" s="6"/>
    </row>
    <row r="6" spans="1:15" s="7" customFormat="1" ht="30" customHeight="1">
      <c r="A6" s="6"/>
      <c r="B6" s="25" t="s">
        <v>2</v>
      </c>
      <c r="C6" s="24" t="s">
        <v>3</v>
      </c>
      <c r="D6" s="9" t="s">
        <v>17</v>
      </c>
      <c r="E6" s="30"/>
      <c r="F6" s="10">
        <f>IF(B6=$H$4,1,0)</f>
        <v>0</v>
      </c>
      <c r="G6" s="6">
        <f>VLOOKUP(C6,J:K,2,FALSE)*F6</f>
        <v>0</v>
      </c>
      <c r="H6" s="2"/>
      <c r="K6" s="6"/>
      <c r="L6" s="6"/>
      <c r="M6" s="6"/>
      <c r="N6" s="6"/>
      <c r="O6" s="6"/>
    </row>
    <row r="7" spans="1:15" s="7" customFormat="1" ht="30" customHeight="1">
      <c r="A7" s="6"/>
      <c r="B7" s="25" t="s">
        <v>2</v>
      </c>
      <c r="C7" s="24" t="s">
        <v>3</v>
      </c>
      <c r="D7" s="9" t="s">
        <v>18</v>
      </c>
      <c r="E7" s="30"/>
      <c r="F7" s="10">
        <f t="shared" ref="F7:F11" si="0">IF(B7=$H$4,1,0)</f>
        <v>0</v>
      </c>
      <c r="G7" s="6">
        <f>VLOOKUP(C7,J:K,2,FALSE)*F7</f>
        <v>0</v>
      </c>
      <c r="H7" s="2"/>
      <c r="K7" s="6"/>
      <c r="L7" s="6"/>
      <c r="M7" s="6"/>
      <c r="N7" s="6"/>
      <c r="O7" s="6"/>
    </row>
    <row r="8" spans="1:15" s="7" customFormat="1" ht="30" customHeight="1">
      <c r="A8" s="6"/>
      <c r="B8" s="25" t="s">
        <v>2</v>
      </c>
      <c r="C8" s="24" t="s">
        <v>3</v>
      </c>
      <c r="D8" s="9" t="s">
        <v>19</v>
      </c>
      <c r="E8" s="30"/>
      <c r="F8" s="10">
        <f t="shared" si="0"/>
        <v>0</v>
      </c>
      <c r="G8" s="6">
        <f>VLOOKUP(C8,J:K,2,FALSE)*F8</f>
        <v>0</v>
      </c>
      <c r="H8" s="2"/>
      <c r="K8" s="6"/>
      <c r="L8" s="6"/>
      <c r="M8" s="6"/>
      <c r="N8" s="6"/>
      <c r="O8" s="6"/>
    </row>
    <row r="9" spans="1:15" s="7" customFormat="1" ht="30" customHeight="1">
      <c r="A9" s="6"/>
      <c r="B9" s="25" t="s">
        <v>2</v>
      </c>
      <c r="C9" s="24" t="s">
        <v>5</v>
      </c>
      <c r="D9" s="9" t="s">
        <v>20</v>
      </c>
      <c r="E9" s="30"/>
      <c r="F9" s="10">
        <f t="shared" si="0"/>
        <v>0</v>
      </c>
      <c r="G9" s="6">
        <f>VLOOKUP(C9,J:K,2,FALSE)*F9</f>
        <v>0</v>
      </c>
      <c r="H9" s="2"/>
      <c r="K9" s="6"/>
      <c r="L9" s="6"/>
      <c r="M9" s="6"/>
      <c r="N9" s="6"/>
      <c r="O9" s="6"/>
    </row>
    <row r="10" spans="1:15" s="7" customFormat="1" ht="30" customHeight="1">
      <c r="A10" s="6"/>
      <c r="B10" s="25" t="s">
        <v>2</v>
      </c>
      <c r="C10" s="24" t="s">
        <v>3</v>
      </c>
      <c r="D10" s="9" t="s">
        <v>21</v>
      </c>
      <c r="E10" s="30"/>
      <c r="F10" s="10">
        <f t="shared" si="0"/>
        <v>0</v>
      </c>
      <c r="G10" s="6">
        <f>VLOOKUP(C10,J:K,2,FALSE)*F10</f>
        <v>0</v>
      </c>
      <c r="H10" s="2"/>
      <c r="I10" s="6"/>
      <c r="J10" s="6"/>
      <c r="K10" s="6"/>
      <c r="L10" s="6"/>
      <c r="M10" s="6"/>
      <c r="N10" s="6"/>
      <c r="O10" s="6"/>
    </row>
    <row r="11" spans="1:15" s="7" customFormat="1" ht="30" customHeight="1">
      <c r="A11" s="6"/>
      <c r="B11" s="25" t="s">
        <v>2</v>
      </c>
      <c r="C11" s="24" t="s">
        <v>5</v>
      </c>
      <c r="D11" s="9" t="s">
        <v>22</v>
      </c>
      <c r="E11" s="31"/>
      <c r="F11" s="10">
        <f t="shared" si="0"/>
        <v>0</v>
      </c>
      <c r="G11" s="6">
        <f>VLOOKUP(C11,J:K,2,FALSE)*F11</f>
        <v>0</v>
      </c>
      <c r="H11" s="2"/>
      <c r="I11" s="6"/>
      <c r="J11" s="6"/>
      <c r="K11" s="6"/>
      <c r="L11" s="6"/>
      <c r="M11" s="6"/>
      <c r="N11" s="6"/>
      <c r="O11" s="6"/>
    </row>
    <row r="12" spans="1:15" s="7" customFormat="1" ht="22.9" customHeight="1">
      <c r="A12" s="6"/>
      <c r="B12" s="18"/>
      <c r="C12" s="17"/>
      <c r="D12" s="14" t="s">
        <v>30</v>
      </c>
      <c r="E12" s="8"/>
      <c r="F12" s="12"/>
      <c r="G12" s="6"/>
      <c r="H12" s="2"/>
      <c r="I12" s="6"/>
      <c r="J12" s="6"/>
      <c r="K12" s="6"/>
      <c r="L12" s="6"/>
      <c r="M12" s="6"/>
      <c r="N12" s="6"/>
      <c r="O12" s="6"/>
    </row>
    <row r="13" spans="1:15" s="7" customFormat="1" ht="30" customHeight="1">
      <c r="A13" s="6"/>
      <c r="B13" s="25" t="s">
        <v>2</v>
      </c>
      <c r="C13" s="24" t="s">
        <v>3</v>
      </c>
      <c r="D13" s="9" t="s">
        <v>24</v>
      </c>
      <c r="E13" s="29" t="s">
        <v>76</v>
      </c>
      <c r="F13" s="10">
        <f t="shared" ref="F13:F18" si="1">IF(B13=$H$4,1,0)</f>
        <v>0</v>
      </c>
      <c r="G13" s="6">
        <f>VLOOKUP(C13,J:K,2,FALSE)*F13</f>
        <v>0</v>
      </c>
      <c r="H13" s="2"/>
      <c r="I13" s="6"/>
      <c r="J13" s="6"/>
      <c r="K13" s="6"/>
      <c r="L13" s="6"/>
      <c r="M13" s="6"/>
      <c r="N13" s="6"/>
      <c r="O13" s="6"/>
    </row>
    <row r="14" spans="1:15" s="7" customFormat="1" ht="30" customHeight="1">
      <c r="A14" s="6"/>
      <c r="B14" s="25" t="s">
        <v>2</v>
      </c>
      <c r="C14" s="24" t="s">
        <v>3</v>
      </c>
      <c r="D14" s="9" t="s">
        <v>25</v>
      </c>
      <c r="E14" s="30"/>
      <c r="F14" s="10">
        <f t="shared" si="1"/>
        <v>0</v>
      </c>
      <c r="G14" s="6">
        <f>VLOOKUP(C14,J:K,2,FALSE)*F14</f>
        <v>0</v>
      </c>
      <c r="H14" s="2"/>
      <c r="I14" s="6"/>
      <c r="J14" s="6"/>
      <c r="K14" s="6"/>
      <c r="L14" s="6"/>
      <c r="M14" s="6"/>
      <c r="N14" s="6"/>
      <c r="O14" s="6"/>
    </row>
    <row r="15" spans="1:15" s="7" customFormat="1" ht="30" customHeight="1">
      <c r="A15" s="6"/>
      <c r="B15" s="25" t="s">
        <v>2</v>
      </c>
      <c r="C15" s="24" t="s">
        <v>3</v>
      </c>
      <c r="D15" s="9" t="s">
        <v>26</v>
      </c>
      <c r="E15" s="30"/>
      <c r="F15" s="10">
        <f t="shared" si="1"/>
        <v>0</v>
      </c>
      <c r="G15" s="6">
        <f>VLOOKUP(C15,J:K,2,FALSE)*F15</f>
        <v>0</v>
      </c>
      <c r="H15" s="2"/>
      <c r="I15" s="6"/>
      <c r="J15" s="6"/>
      <c r="K15" s="6"/>
      <c r="L15" s="6"/>
      <c r="M15" s="6"/>
      <c r="N15" s="6"/>
      <c r="O15" s="6"/>
    </row>
    <row r="16" spans="1:15" s="7" customFormat="1" ht="30" customHeight="1">
      <c r="A16" s="6"/>
      <c r="B16" s="25" t="s">
        <v>2</v>
      </c>
      <c r="C16" s="24" t="s">
        <v>5</v>
      </c>
      <c r="D16" s="9" t="s">
        <v>27</v>
      </c>
      <c r="E16" s="30"/>
      <c r="F16" s="10">
        <f t="shared" si="1"/>
        <v>0</v>
      </c>
      <c r="G16" s="6">
        <f>VLOOKUP(C16,J:K,2,FALSE)*F16</f>
        <v>0</v>
      </c>
      <c r="H16" s="2"/>
      <c r="I16" s="6"/>
      <c r="J16" s="6"/>
      <c r="K16" s="6"/>
      <c r="L16" s="6"/>
      <c r="M16" s="6"/>
      <c r="N16" s="6"/>
      <c r="O16" s="6"/>
    </row>
    <row r="17" spans="1:15" s="7" customFormat="1" ht="30" customHeight="1">
      <c r="A17" s="6"/>
      <c r="B17" s="25" t="s">
        <v>2</v>
      </c>
      <c r="C17" s="24" t="s">
        <v>5</v>
      </c>
      <c r="D17" s="9" t="s">
        <v>28</v>
      </c>
      <c r="E17" s="30"/>
      <c r="F17" s="10">
        <f t="shared" si="1"/>
        <v>0</v>
      </c>
      <c r="G17" s="6">
        <f>VLOOKUP(C17,J:K,2,FALSE)*F17</f>
        <v>0</v>
      </c>
      <c r="H17" s="2"/>
      <c r="I17" s="6"/>
      <c r="J17" s="6"/>
      <c r="K17" s="6"/>
      <c r="L17" s="6"/>
      <c r="M17" s="6"/>
      <c r="N17" s="6"/>
      <c r="O17" s="6"/>
    </row>
    <row r="18" spans="1:15" s="7" customFormat="1" ht="30" customHeight="1">
      <c r="A18" s="6"/>
      <c r="B18" s="25" t="s">
        <v>2</v>
      </c>
      <c r="C18" s="24" t="s">
        <v>5</v>
      </c>
      <c r="D18" s="9" t="s">
        <v>29</v>
      </c>
      <c r="E18" s="31"/>
      <c r="F18" s="10">
        <f t="shared" si="1"/>
        <v>0</v>
      </c>
      <c r="G18" s="6">
        <f>VLOOKUP(C18,J:K,2,FALSE)*F18</f>
        <v>0</v>
      </c>
      <c r="H18" s="2"/>
      <c r="I18" s="6"/>
      <c r="J18" s="6"/>
      <c r="K18" s="6"/>
      <c r="L18" s="6"/>
      <c r="M18" s="6"/>
      <c r="N18" s="6"/>
      <c r="O18" s="6"/>
    </row>
    <row r="19" spans="1:15" s="7" customFormat="1" ht="22.9" customHeight="1">
      <c r="A19" s="6"/>
      <c r="B19" s="18"/>
      <c r="C19" s="17"/>
      <c r="D19" s="14" t="s">
        <v>36</v>
      </c>
      <c r="E19" s="8"/>
      <c r="F19" s="12"/>
      <c r="G19" s="6"/>
      <c r="H19" s="2"/>
      <c r="I19" s="6"/>
      <c r="J19" s="6"/>
      <c r="K19" s="6"/>
      <c r="L19" s="6"/>
      <c r="M19" s="6"/>
      <c r="N19" s="6"/>
      <c r="O19" s="6"/>
    </row>
    <row r="20" spans="1:15" s="7" customFormat="1" ht="30" customHeight="1">
      <c r="A20" s="6"/>
      <c r="B20" s="25" t="s">
        <v>2</v>
      </c>
      <c r="C20" s="24" t="s">
        <v>3</v>
      </c>
      <c r="D20" s="9" t="s">
        <v>31</v>
      </c>
      <c r="E20" s="29" t="s">
        <v>75</v>
      </c>
      <c r="F20" s="10">
        <f t="shared" ref="F20:F24" si="2">IF(B20=$H$4,1,0)</f>
        <v>0</v>
      </c>
      <c r="G20" s="6">
        <f>VLOOKUP(C20,J:K,2,FALSE)*F20</f>
        <v>0</v>
      </c>
      <c r="H20" s="2"/>
      <c r="I20" s="6"/>
      <c r="J20" s="6"/>
      <c r="K20" s="6"/>
      <c r="L20" s="6"/>
      <c r="M20" s="6"/>
      <c r="N20" s="6"/>
      <c r="O20" s="6"/>
    </row>
    <row r="21" spans="1:15" s="7" customFormat="1" ht="30" customHeight="1">
      <c r="A21" s="6"/>
      <c r="B21" s="25" t="s">
        <v>2</v>
      </c>
      <c r="C21" s="24" t="s">
        <v>5</v>
      </c>
      <c r="D21" s="9" t="s">
        <v>32</v>
      </c>
      <c r="E21" s="30"/>
      <c r="F21" s="10">
        <f t="shared" si="2"/>
        <v>0</v>
      </c>
      <c r="G21" s="6">
        <f>VLOOKUP(C21,J:K,2,FALSE)*F21</f>
        <v>0</v>
      </c>
      <c r="H21" s="2"/>
      <c r="I21" s="6"/>
      <c r="J21" s="6"/>
      <c r="K21" s="6"/>
      <c r="L21" s="6"/>
      <c r="M21" s="6"/>
      <c r="N21" s="6"/>
      <c r="O21" s="6"/>
    </row>
    <row r="22" spans="1:15" s="7" customFormat="1" ht="30" customHeight="1">
      <c r="A22" s="6"/>
      <c r="B22" s="25" t="s">
        <v>2</v>
      </c>
      <c r="C22" s="24" t="s">
        <v>3</v>
      </c>
      <c r="D22" s="9" t="s">
        <v>33</v>
      </c>
      <c r="E22" s="30"/>
      <c r="F22" s="10">
        <f t="shared" si="2"/>
        <v>0</v>
      </c>
      <c r="G22" s="6">
        <f>VLOOKUP(C22,J:K,2,FALSE)*F22</f>
        <v>0</v>
      </c>
      <c r="H22" s="2"/>
      <c r="I22" s="6"/>
      <c r="J22" s="6"/>
      <c r="K22" s="6"/>
      <c r="L22" s="6"/>
      <c r="M22" s="6"/>
      <c r="N22" s="6"/>
      <c r="O22" s="6"/>
    </row>
    <row r="23" spans="1:15" s="7" customFormat="1" ht="30" customHeight="1">
      <c r="A23" s="6"/>
      <c r="B23" s="25" t="s">
        <v>2</v>
      </c>
      <c r="C23" s="24" t="s">
        <v>5</v>
      </c>
      <c r="D23" s="9" t="s">
        <v>34</v>
      </c>
      <c r="E23" s="30"/>
      <c r="F23" s="10">
        <f t="shared" si="2"/>
        <v>0</v>
      </c>
      <c r="G23" s="6">
        <f>VLOOKUP(C23,J:K,2,FALSE)*F23</f>
        <v>0</v>
      </c>
      <c r="H23" s="2"/>
      <c r="I23" s="6"/>
      <c r="J23" s="6"/>
      <c r="K23" s="6"/>
      <c r="L23" s="6"/>
      <c r="M23" s="6"/>
      <c r="N23" s="6"/>
      <c r="O23" s="6"/>
    </row>
    <row r="24" spans="1:15" s="7" customFormat="1" ht="30" customHeight="1">
      <c r="A24" s="6"/>
      <c r="B24" s="25" t="s">
        <v>2</v>
      </c>
      <c r="C24" s="24" t="s">
        <v>5</v>
      </c>
      <c r="D24" s="9" t="s">
        <v>35</v>
      </c>
      <c r="E24" s="31"/>
      <c r="F24" s="10">
        <f t="shared" si="2"/>
        <v>0</v>
      </c>
      <c r="G24" s="6">
        <f>VLOOKUP(C24,J:K,2,FALSE)*F24</f>
        <v>0</v>
      </c>
      <c r="H24" s="2"/>
      <c r="I24" s="6"/>
      <c r="J24" s="6"/>
      <c r="K24" s="6"/>
      <c r="L24" s="6"/>
      <c r="M24" s="6"/>
      <c r="N24" s="6"/>
      <c r="O24" s="6"/>
    </row>
    <row r="25" spans="1:15" s="7" customFormat="1" ht="22.9" customHeight="1">
      <c r="A25" s="6"/>
      <c r="B25" s="18"/>
      <c r="C25" s="17"/>
      <c r="D25" s="14" t="s">
        <v>44</v>
      </c>
      <c r="E25" s="8"/>
      <c r="F25" s="12"/>
      <c r="G25" s="6"/>
      <c r="H25" s="2"/>
      <c r="I25" s="6"/>
      <c r="J25" s="6"/>
      <c r="K25" s="6"/>
      <c r="L25" s="6"/>
      <c r="M25" s="6"/>
      <c r="N25" s="6"/>
      <c r="O25" s="6"/>
    </row>
    <row r="26" spans="1:15" s="7" customFormat="1" ht="30" customHeight="1">
      <c r="A26" s="6"/>
      <c r="B26" s="25" t="s">
        <v>2</v>
      </c>
      <c r="C26" s="24" t="s">
        <v>5</v>
      </c>
      <c r="D26" s="9" t="s">
        <v>37</v>
      </c>
      <c r="E26" s="29" t="s">
        <v>74</v>
      </c>
      <c r="F26" s="10">
        <f t="shared" ref="F26:F32" si="3">IF(B26=$H$4,1,0)</f>
        <v>0</v>
      </c>
      <c r="G26" s="6">
        <f>VLOOKUP(C26,J:K,2,FALSE)*F26</f>
        <v>0</v>
      </c>
      <c r="H26" s="2"/>
      <c r="I26" s="6"/>
      <c r="J26" s="6"/>
      <c r="K26" s="6"/>
      <c r="L26" s="6"/>
      <c r="M26" s="6"/>
      <c r="N26" s="6"/>
      <c r="O26" s="6"/>
    </row>
    <row r="27" spans="1:15" s="7" customFormat="1" ht="30" customHeight="1">
      <c r="A27" s="6"/>
      <c r="B27" s="25" t="s">
        <v>2</v>
      </c>
      <c r="C27" s="24" t="s">
        <v>3</v>
      </c>
      <c r="D27" s="9" t="s">
        <v>38</v>
      </c>
      <c r="E27" s="30"/>
      <c r="F27" s="10">
        <f t="shared" si="3"/>
        <v>0</v>
      </c>
      <c r="G27" s="6">
        <f>VLOOKUP(C27,J:K,2,FALSE)*F27</f>
        <v>0</v>
      </c>
      <c r="H27" s="2"/>
      <c r="I27" s="6"/>
      <c r="J27" s="6"/>
      <c r="K27" s="6"/>
      <c r="L27" s="6"/>
      <c r="M27" s="6"/>
      <c r="N27" s="6"/>
      <c r="O27" s="6"/>
    </row>
    <row r="28" spans="1:15" s="7" customFormat="1" ht="30" customHeight="1">
      <c r="A28" s="6"/>
      <c r="B28" s="25" t="s">
        <v>2</v>
      </c>
      <c r="C28" s="24" t="s">
        <v>5</v>
      </c>
      <c r="D28" s="9" t="s">
        <v>39</v>
      </c>
      <c r="E28" s="30"/>
      <c r="F28" s="10">
        <f t="shared" si="3"/>
        <v>0</v>
      </c>
      <c r="G28" s="6">
        <f>VLOOKUP(C28,J:K,2,FALSE)*F28</f>
        <v>0</v>
      </c>
      <c r="H28" s="2"/>
      <c r="I28" s="6"/>
      <c r="J28" s="6"/>
      <c r="K28" s="6"/>
      <c r="L28" s="6"/>
      <c r="M28" s="6"/>
      <c r="N28" s="6"/>
      <c r="O28" s="6"/>
    </row>
    <row r="29" spans="1:15" s="7" customFormat="1" ht="30" customHeight="1">
      <c r="A29" s="6"/>
      <c r="B29" s="25" t="s">
        <v>2</v>
      </c>
      <c r="C29" s="24" t="s">
        <v>3</v>
      </c>
      <c r="D29" s="9" t="s">
        <v>40</v>
      </c>
      <c r="E29" s="30"/>
      <c r="F29" s="10">
        <f t="shared" si="3"/>
        <v>0</v>
      </c>
      <c r="G29" s="6">
        <f>VLOOKUP(C29,J:K,2,FALSE)*F29</f>
        <v>0</v>
      </c>
      <c r="H29" s="2"/>
      <c r="I29" s="6"/>
      <c r="J29" s="6"/>
      <c r="K29" s="6"/>
      <c r="L29" s="6"/>
      <c r="M29" s="6"/>
      <c r="N29" s="6"/>
      <c r="O29" s="6"/>
    </row>
    <row r="30" spans="1:15" s="7" customFormat="1" ht="30" customHeight="1">
      <c r="A30" s="6"/>
      <c r="B30" s="25" t="s">
        <v>2</v>
      </c>
      <c r="C30" s="24" t="s">
        <v>3</v>
      </c>
      <c r="D30" s="9" t="s">
        <v>41</v>
      </c>
      <c r="E30" s="30"/>
      <c r="F30" s="10">
        <f t="shared" si="3"/>
        <v>0</v>
      </c>
      <c r="G30" s="6">
        <f>VLOOKUP(C30,J:K,2,FALSE)*F30</f>
        <v>0</v>
      </c>
      <c r="H30" s="2"/>
      <c r="I30" s="6"/>
      <c r="J30" s="6"/>
      <c r="K30" s="6"/>
      <c r="L30" s="6"/>
      <c r="M30" s="6"/>
      <c r="N30" s="6"/>
      <c r="O30" s="6"/>
    </row>
    <row r="31" spans="1:15" s="7" customFormat="1" ht="30" customHeight="1">
      <c r="A31" s="6"/>
      <c r="B31" s="25" t="s">
        <v>2</v>
      </c>
      <c r="C31" s="24" t="s">
        <v>5</v>
      </c>
      <c r="D31" s="9" t="s">
        <v>42</v>
      </c>
      <c r="E31" s="30"/>
      <c r="F31" s="10">
        <f t="shared" si="3"/>
        <v>0</v>
      </c>
      <c r="G31" s="6">
        <f>VLOOKUP(C31,J:K,2,FALSE)*F31</f>
        <v>0</v>
      </c>
      <c r="H31" s="2"/>
      <c r="I31" s="6"/>
      <c r="J31" s="6"/>
      <c r="K31" s="6"/>
      <c r="L31" s="6"/>
      <c r="M31" s="6"/>
      <c r="N31" s="6"/>
      <c r="O31" s="6"/>
    </row>
    <row r="32" spans="1:15" s="7" customFormat="1" ht="30" customHeight="1">
      <c r="A32" s="6"/>
      <c r="B32" s="25" t="s">
        <v>2</v>
      </c>
      <c r="C32" s="24" t="s">
        <v>5</v>
      </c>
      <c r="D32" s="9" t="s">
        <v>43</v>
      </c>
      <c r="E32" s="31"/>
      <c r="F32" s="10">
        <f t="shared" si="3"/>
        <v>0</v>
      </c>
      <c r="G32" s="6">
        <f>VLOOKUP(C32,J:K,2,FALSE)*F32</f>
        <v>0</v>
      </c>
      <c r="H32" s="2"/>
      <c r="I32" s="6"/>
      <c r="J32" s="6"/>
      <c r="K32" s="6"/>
      <c r="L32" s="6"/>
      <c r="M32" s="6"/>
      <c r="N32" s="6"/>
      <c r="O32" s="6"/>
    </row>
    <row r="33" spans="1:15" s="7" customFormat="1" ht="22.9" customHeight="1">
      <c r="A33" s="6"/>
      <c r="B33" s="18"/>
      <c r="C33" s="17"/>
      <c r="D33" s="14" t="s">
        <v>45</v>
      </c>
      <c r="E33" s="8"/>
      <c r="F33" s="12"/>
      <c r="G33" s="6"/>
      <c r="H33" s="2"/>
      <c r="I33" s="6"/>
      <c r="J33" s="6"/>
      <c r="K33" s="6"/>
      <c r="L33" s="6"/>
      <c r="M33" s="6"/>
      <c r="N33" s="6"/>
      <c r="O33" s="6"/>
    </row>
    <row r="34" spans="1:15" s="7" customFormat="1" ht="30" customHeight="1">
      <c r="A34" s="6"/>
      <c r="B34" s="25" t="s">
        <v>2</v>
      </c>
      <c r="C34" s="24" t="s">
        <v>5</v>
      </c>
      <c r="D34" s="9" t="s">
        <v>46</v>
      </c>
      <c r="E34" s="29" t="s">
        <v>73</v>
      </c>
      <c r="F34" s="10">
        <f t="shared" ref="F34:F38" si="4">IF(B34=$H$4,1,0)</f>
        <v>0</v>
      </c>
      <c r="G34" s="6">
        <f>VLOOKUP(C34,J:K,2,FALSE)*F34</f>
        <v>0</v>
      </c>
      <c r="H34" s="2"/>
      <c r="I34" s="6"/>
      <c r="J34" s="6"/>
      <c r="K34" s="6"/>
      <c r="L34" s="6"/>
      <c r="M34" s="6"/>
      <c r="N34" s="6"/>
      <c r="O34" s="6"/>
    </row>
    <row r="35" spans="1:15" s="7" customFormat="1" ht="30" customHeight="1">
      <c r="A35" s="6"/>
      <c r="B35" s="25" t="s">
        <v>2</v>
      </c>
      <c r="C35" s="24" t="s">
        <v>5</v>
      </c>
      <c r="D35" s="9" t="s">
        <v>47</v>
      </c>
      <c r="E35" s="30"/>
      <c r="F35" s="10">
        <f t="shared" si="4"/>
        <v>0</v>
      </c>
      <c r="G35" s="6">
        <f>VLOOKUP(C35,J:K,2,FALSE)*F35</f>
        <v>0</v>
      </c>
      <c r="H35" s="2"/>
      <c r="I35" s="6"/>
      <c r="J35" s="6"/>
      <c r="K35" s="6"/>
      <c r="L35" s="6"/>
      <c r="M35" s="6"/>
      <c r="N35" s="6"/>
      <c r="O35" s="6"/>
    </row>
    <row r="36" spans="1:15" s="7" customFormat="1" ht="30" customHeight="1">
      <c r="A36" s="6"/>
      <c r="B36" s="25" t="s">
        <v>2</v>
      </c>
      <c r="C36" s="24" t="s">
        <v>6</v>
      </c>
      <c r="D36" s="9" t="s">
        <v>48</v>
      </c>
      <c r="E36" s="30"/>
      <c r="F36" s="10">
        <f t="shared" si="4"/>
        <v>0</v>
      </c>
      <c r="G36" s="6">
        <f>VLOOKUP(C36,J:K,2,FALSE)*F36</f>
        <v>0</v>
      </c>
      <c r="H36" s="2"/>
      <c r="I36" s="6"/>
      <c r="J36" s="6"/>
      <c r="K36" s="6"/>
      <c r="L36" s="6"/>
      <c r="M36" s="6"/>
      <c r="N36" s="6"/>
      <c r="O36" s="6"/>
    </row>
    <row r="37" spans="1:15" s="7" customFormat="1" ht="30" customHeight="1">
      <c r="A37" s="6"/>
      <c r="B37" s="25" t="s">
        <v>2</v>
      </c>
      <c r="C37" s="24" t="s">
        <v>5</v>
      </c>
      <c r="D37" s="9" t="s">
        <v>49</v>
      </c>
      <c r="E37" s="30"/>
      <c r="F37" s="10">
        <f t="shared" si="4"/>
        <v>0</v>
      </c>
      <c r="G37" s="6">
        <f>VLOOKUP(C37,J:K,2,FALSE)*F37</f>
        <v>0</v>
      </c>
      <c r="H37" s="2"/>
      <c r="I37" s="6"/>
      <c r="J37" s="6"/>
      <c r="K37" s="6"/>
      <c r="L37" s="6"/>
      <c r="M37" s="6"/>
      <c r="N37" s="6"/>
      <c r="O37" s="6"/>
    </row>
    <row r="38" spans="1:15" s="7" customFormat="1" ht="30" customHeight="1">
      <c r="A38" s="6"/>
      <c r="B38" s="25" t="s">
        <v>2</v>
      </c>
      <c r="C38" s="24" t="s">
        <v>3</v>
      </c>
      <c r="D38" s="9" t="s">
        <v>50</v>
      </c>
      <c r="E38" s="30"/>
      <c r="F38" s="10">
        <f t="shared" si="4"/>
        <v>0</v>
      </c>
      <c r="G38" s="6">
        <f>VLOOKUP(C38,J:K,2,FALSE)*F38</f>
        <v>0</v>
      </c>
      <c r="H38" s="2"/>
      <c r="I38" s="6"/>
      <c r="J38" s="6"/>
      <c r="K38" s="6"/>
      <c r="L38" s="6"/>
      <c r="M38" s="6"/>
      <c r="N38" s="6"/>
      <c r="O38" s="6"/>
    </row>
    <row r="39" spans="1:15" s="7" customFormat="1" ht="22.9" customHeight="1">
      <c r="A39" s="6"/>
      <c r="B39" s="18"/>
      <c r="C39" s="17"/>
      <c r="D39" s="14" t="s">
        <v>51</v>
      </c>
      <c r="E39" s="8"/>
      <c r="F39" s="12"/>
      <c r="G39" s="6"/>
      <c r="H39" s="2"/>
      <c r="I39" s="6"/>
      <c r="J39" s="6"/>
      <c r="K39" s="6"/>
      <c r="L39" s="6"/>
      <c r="M39" s="6"/>
      <c r="N39" s="6"/>
      <c r="O39" s="6"/>
    </row>
    <row r="40" spans="1:15" s="7" customFormat="1" ht="30" customHeight="1">
      <c r="A40" s="6"/>
      <c r="B40" s="25" t="s">
        <v>2</v>
      </c>
      <c r="C40" s="24" t="s">
        <v>3</v>
      </c>
      <c r="D40" s="9" t="s">
        <v>52</v>
      </c>
      <c r="E40" s="29" t="s">
        <v>72</v>
      </c>
      <c r="F40" s="10">
        <f t="shared" ref="F40:F44" si="5">IF(B40=$H$4,1,0)</f>
        <v>0</v>
      </c>
      <c r="G40" s="6">
        <f>VLOOKUP(C40,J:K,2,FALSE)*F40</f>
        <v>0</v>
      </c>
      <c r="H40" s="2"/>
      <c r="I40" s="6"/>
      <c r="J40" s="6"/>
      <c r="K40" s="6"/>
      <c r="L40" s="6"/>
      <c r="M40" s="6"/>
      <c r="N40" s="6"/>
      <c r="O40" s="6"/>
    </row>
    <row r="41" spans="1:15" s="7" customFormat="1" ht="30" customHeight="1">
      <c r="A41" s="6"/>
      <c r="B41" s="25" t="s">
        <v>2</v>
      </c>
      <c r="C41" s="24" t="s">
        <v>5</v>
      </c>
      <c r="D41" s="9" t="s">
        <v>53</v>
      </c>
      <c r="E41" s="30"/>
      <c r="F41" s="10">
        <f t="shared" si="5"/>
        <v>0</v>
      </c>
      <c r="G41" s="6">
        <f>VLOOKUP(C41,J:K,2,FALSE)*F41</f>
        <v>0</v>
      </c>
      <c r="H41" s="2"/>
      <c r="I41" s="6"/>
      <c r="J41" s="6"/>
      <c r="K41" s="6"/>
      <c r="L41" s="6"/>
      <c r="M41" s="6"/>
      <c r="N41" s="6"/>
      <c r="O41" s="6"/>
    </row>
    <row r="42" spans="1:15" s="7" customFormat="1" ht="30" customHeight="1">
      <c r="A42" s="6"/>
      <c r="B42" s="25" t="s">
        <v>2</v>
      </c>
      <c r="C42" s="24" t="s">
        <v>5</v>
      </c>
      <c r="D42" s="9" t="s">
        <v>54</v>
      </c>
      <c r="E42" s="30"/>
      <c r="F42" s="10">
        <f t="shared" si="5"/>
        <v>0</v>
      </c>
      <c r="G42" s="6">
        <f>VLOOKUP(C42,J:K,2,FALSE)*F42</f>
        <v>0</v>
      </c>
      <c r="H42" s="2"/>
      <c r="I42" s="6"/>
      <c r="J42" s="6"/>
      <c r="K42" s="6"/>
      <c r="L42" s="6"/>
      <c r="M42" s="6"/>
      <c r="N42" s="6"/>
      <c r="O42" s="6"/>
    </row>
    <row r="43" spans="1:15" s="7" customFormat="1" ht="30" customHeight="1">
      <c r="A43" s="6"/>
      <c r="B43" s="25" t="s">
        <v>2</v>
      </c>
      <c r="C43" s="24" t="s">
        <v>6</v>
      </c>
      <c r="D43" s="9" t="s">
        <v>55</v>
      </c>
      <c r="E43" s="30"/>
      <c r="F43" s="10">
        <f t="shared" si="5"/>
        <v>0</v>
      </c>
      <c r="G43" s="6">
        <f>VLOOKUP(C43,J:K,2,FALSE)*F43</f>
        <v>0</v>
      </c>
      <c r="H43" s="2"/>
      <c r="I43" s="6"/>
      <c r="J43" s="6"/>
      <c r="K43" s="6"/>
      <c r="L43" s="6"/>
      <c r="M43" s="6"/>
      <c r="N43" s="6"/>
      <c r="O43" s="6"/>
    </row>
    <row r="44" spans="1:15" s="7" customFormat="1" ht="30" customHeight="1">
      <c r="A44" s="6"/>
      <c r="B44" s="25" t="s">
        <v>2</v>
      </c>
      <c r="C44" s="24" t="s">
        <v>3</v>
      </c>
      <c r="D44" s="9" t="s">
        <v>56</v>
      </c>
      <c r="E44" s="30"/>
      <c r="F44" s="10">
        <f t="shared" si="5"/>
        <v>0</v>
      </c>
      <c r="G44" s="6">
        <f>VLOOKUP(C44,J:K,2,FALSE)*F44</f>
        <v>0</v>
      </c>
      <c r="H44" s="2"/>
      <c r="I44" s="6"/>
      <c r="J44" s="6"/>
      <c r="K44" s="6"/>
      <c r="L44" s="6"/>
      <c r="M44" s="6"/>
      <c r="N44" s="6"/>
      <c r="O44" s="6"/>
    </row>
    <row r="45" spans="1:15" s="7" customFormat="1" ht="22.9" customHeight="1">
      <c r="A45" s="6"/>
      <c r="B45" s="18"/>
      <c r="C45" s="17"/>
      <c r="D45" s="14" t="s">
        <v>63</v>
      </c>
      <c r="E45" s="8"/>
      <c r="F45" s="12"/>
      <c r="G45" s="6"/>
      <c r="H45" s="2"/>
      <c r="I45" s="6"/>
      <c r="J45" s="6"/>
      <c r="K45" s="6"/>
      <c r="L45" s="6"/>
      <c r="M45" s="6"/>
      <c r="N45" s="6"/>
      <c r="O45" s="6"/>
    </row>
    <row r="46" spans="1:15" s="7" customFormat="1" ht="30" customHeight="1">
      <c r="A46" s="6"/>
      <c r="B46" s="25" t="s">
        <v>2</v>
      </c>
      <c r="C46" s="24" t="s">
        <v>3</v>
      </c>
      <c r="D46" s="9" t="s">
        <v>57</v>
      </c>
      <c r="E46" s="29" t="s">
        <v>71</v>
      </c>
      <c r="F46" s="10">
        <f t="shared" ref="F46:F51" si="6">IF(B46=$H$4,1,0)</f>
        <v>0</v>
      </c>
      <c r="G46" s="6">
        <f>VLOOKUP(C46,J:K,2,FALSE)*F46</f>
        <v>0</v>
      </c>
      <c r="H46" s="2"/>
      <c r="I46" s="6"/>
      <c r="J46" s="6"/>
      <c r="K46" s="6"/>
      <c r="L46" s="6"/>
      <c r="M46" s="6"/>
      <c r="N46" s="6"/>
      <c r="O46" s="6"/>
    </row>
    <row r="47" spans="1:15" s="7" customFormat="1" ht="30" customHeight="1">
      <c r="A47" s="6"/>
      <c r="B47" s="25" t="s">
        <v>2</v>
      </c>
      <c r="C47" s="24" t="s">
        <v>3</v>
      </c>
      <c r="D47" s="9" t="s">
        <v>58</v>
      </c>
      <c r="E47" s="30"/>
      <c r="F47" s="10">
        <f t="shared" si="6"/>
        <v>0</v>
      </c>
      <c r="G47" s="6">
        <f>VLOOKUP(C47,J:K,2,FALSE)*F47</f>
        <v>0</v>
      </c>
      <c r="H47" s="2"/>
      <c r="I47" s="6"/>
      <c r="J47" s="6"/>
      <c r="K47" s="6"/>
      <c r="L47" s="6"/>
      <c r="M47" s="6"/>
      <c r="N47" s="6"/>
      <c r="O47" s="6"/>
    </row>
    <row r="48" spans="1:15" s="7" customFormat="1" ht="30" customHeight="1">
      <c r="A48" s="6"/>
      <c r="B48" s="25" t="s">
        <v>2</v>
      </c>
      <c r="C48" s="24" t="s">
        <v>3</v>
      </c>
      <c r="D48" s="9" t="s">
        <v>59</v>
      </c>
      <c r="E48" s="30"/>
      <c r="F48" s="10">
        <f t="shared" si="6"/>
        <v>0</v>
      </c>
      <c r="G48" s="6">
        <f>VLOOKUP(C48,J:K,2,FALSE)*F48</f>
        <v>0</v>
      </c>
      <c r="H48" s="2"/>
      <c r="I48" s="6"/>
      <c r="J48" s="6"/>
      <c r="K48" s="6"/>
      <c r="L48" s="6"/>
      <c r="M48" s="6"/>
      <c r="N48" s="6"/>
      <c r="O48" s="6"/>
    </row>
    <row r="49" spans="1:15" s="7" customFormat="1" ht="30" customHeight="1">
      <c r="A49" s="6"/>
      <c r="B49" s="25" t="s">
        <v>2</v>
      </c>
      <c r="C49" s="24" t="s">
        <v>5</v>
      </c>
      <c r="D49" s="9" t="s">
        <v>60</v>
      </c>
      <c r="E49" s="30"/>
      <c r="F49" s="10">
        <f t="shared" si="6"/>
        <v>0</v>
      </c>
      <c r="G49" s="6">
        <f>VLOOKUP(C49,J:K,2,FALSE)*F49</f>
        <v>0</v>
      </c>
      <c r="H49" s="2"/>
      <c r="I49" s="6"/>
      <c r="J49" s="6"/>
      <c r="K49" s="6"/>
      <c r="L49" s="6"/>
      <c r="M49" s="6"/>
      <c r="N49" s="6"/>
      <c r="O49" s="6"/>
    </row>
    <row r="50" spans="1:15" s="7" customFormat="1" ht="30" customHeight="1">
      <c r="A50" s="6"/>
      <c r="B50" s="25" t="s">
        <v>2</v>
      </c>
      <c r="C50" s="24" t="s">
        <v>5</v>
      </c>
      <c r="D50" s="9" t="s">
        <v>61</v>
      </c>
      <c r="E50" s="30"/>
      <c r="F50" s="10">
        <f t="shared" si="6"/>
        <v>0</v>
      </c>
      <c r="G50" s="6">
        <f>VLOOKUP(C50,J:K,2,FALSE)*F50</f>
        <v>0</v>
      </c>
      <c r="H50" s="2"/>
      <c r="I50" s="6"/>
      <c r="J50" s="6"/>
      <c r="K50" s="6"/>
      <c r="L50" s="6"/>
      <c r="M50" s="6"/>
      <c r="N50" s="6"/>
      <c r="O50" s="6"/>
    </row>
    <row r="51" spans="1:15" s="7" customFormat="1" ht="30" customHeight="1">
      <c r="A51" s="6"/>
      <c r="B51" s="25" t="s">
        <v>2</v>
      </c>
      <c r="C51" s="24" t="s">
        <v>5</v>
      </c>
      <c r="D51" s="9" t="s">
        <v>62</v>
      </c>
      <c r="E51" s="31"/>
      <c r="F51" s="10">
        <f t="shared" si="6"/>
        <v>0</v>
      </c>
      <c r="G51" s="6">
        <f>VLOOKUP(C51,J:K,2,FALSE)*F51</f>
        <v>0</v>
      </c>
      <c r="H51" s="2"/>
      <c r="I51" s="6"/>
      <c r="J51" s="6"/>
      <c r="K51" s="6"/>
      <c r="L51" s="6"/>
      <c r="M51" s="6"/>
      <c r="N51" s="6"/>
      <c r="O51" s="6"/>
    </row>
    <row r="52" spans="1:15" s="7" customFormat="1" ht="22.9" customHeight="1">
      <c r="A52" s="6"/>
      <c r="B52" s="18"/>
      <c r="C52" s="17"/>
      <c r="D52" s="14" t="s">
        <v>64</v>
      </c>
      <c r="E52" s="8"/>
      <c r="F52" s="12"/>
      <c r="G52" s="6"/>
      <c r="H52" s="2"/>
      <c r="I52" s="6"/>
      <c r="J52" s="6"/>
      <c r="K52" s="6"/>
      <c r="L52" s="6"/>
      <c r="M52" s="6"/>
      <c r="N52" s="6"/>
      <c r="O52" s="6"/>
    </row>
    <row r="53" spans="1:15" s="7" customFormat="1" ht="30" customHeight="1">
      <c r="A53" s="6"/>
      <c r="B53" s="25" t="s">
        <v>2</v>
      </c>
      <c r="C53" s="24" t="s">
        <v>5</v>
      </c>
      <c r="D53" s="9" t="s">
        <v>65</v>
      </c>
      <c r="E53" s="29" t="s">
        <v>70</v>
      </c>
      <c r="F53" s="10">
        <f t="shared" ref="F53:F57" si="7">IF(B53=$H$4,1,0)</f>
        <v>0</v>
      </c>
      <c r="G53" s="6">
        <f>VLOOKUP(C53,J:K,2,FALSE)*F53</f>
        <v>0</v>
      </c>
      <c r="H53" s="2"/>
      <c r="I53" s="6"/>
      <c r="J53" s="6"/>
      <c r="K53" s="6"/>
      <c r="L53" s="6"/>
      <c r="M53" s="6"/>
      <c r="N53" s="6"/>
      <c r="O53" s="6"/>
    </row>
    <row r="54" spans="1:15" s="7" customFormat="1" ht="30" customHeight="1">
      <c r="A54" s="6"/>
      <c r="B54" s="25" t="s">
        <v>2</v>
      </c>
      <c r="C54" s="24" t="s">
        <v>3</v>
      </c>
      <c r="D54" s="9" t="s">
        <v>66</v>
      </c>
      <c r="E54" s="30"/>
      <c r="F54" s="10">
        <f t="shared" si="7"/>
        <v>0</v>
      </c>
      <c r="G54" s="6">
        <f>VLOOKUP(C54,J:K,2,FALSE)*F54</f>
        <v>0</v>
      </c>
      <c r="H54" s="2"/>
      <c r="I54" s="6"/>
      <c r="J54" s="6"/>
      <c r="K54" s="6"/>
      <c r="L54" s="6"/>
      <c r="M54" s="6"/>
      <c r="N54" s="6"/>
      <c r="O54" s="6"/>
    </row>
    <row r="55" spans="1:15" s="7" customFormat="1" ht="30" customHeight="1">
      <c r="A55" s="6"/>
      <c r="B55" s="25" t="s">
        <v>2</v>
      </c>
      <c r="C55" s="24" t="s">
        <v>5</v>
      </c>
      <c r="D55" s="9" t="s">
        <v>67</v>
      </c>
      <c r="E55" s="30"/>
      <c r="F55" s="10">
        <f t="shared" si="7"/>
        <v>0</v>
      </c>
      <c r="G55" s="6">
        <f>VLOOKUP(C55,J:K,2,FALSE)*F55</f>
        <v>0</v>
      </c>
      <c r="H55" s="2"/>
      <c r="I55" s="6"/>
      <c r="J55" s="6"/>
      <c r="K55" s="6"/>
      <c r="L55" s="6"/>
      <c r="M55" s="6"/>
      <c r="N55" s="6"/>
      <c r="O55" s="6"/>
    </row>
    <row r="56" spans="1:15" s="7" customFormat="1" ht="30" customHeight="1">
      <c r="A56" s="6"/>
      <c r="B56" s="25" t="s">
        <v>2</v>
      </c>
      <c r="C56" s="24" t="s">
        <v>6</v>
      </c>
      <c r="D56" s="9" t="s">
        <v>68</v>
      </c>
      <c r="E56" s="30"/>
      <c r="F56" s="10">
        <f t="shared" si="7"/>
        <v>0</v>
      </c>
      <c r="G56" s="6">
        <f>VLOOKUP(C56,J:K,2,FALSE)*F56</f>
        <v>0</v>
      </c>
      <c r="H56" s="2"/>
      <c r="I56" s="6"/>
      <c r="J56" s="6"/>
      <c r="K56" s="6"/>
      <c r="L56" s="6"/>
      <c r="M56" s="6"/>
      <c r="N56" s="6"/>
      <c r="O56" s="6"/>
    </row>
    <row r="57" spans="1:15" s="7" customFormat="1" ht="30" customHeight="1">
      <c r="A57" s="6"/>
      <c r="B57" s="25" t="s">
        <v>2</v>
      </c>
      <c r="C57" s="24" t="s">
        <v>5</v>
      </c>
      <c r="D57" s="9" t="s">
        <v>69</v>
      </c>
      <c r="E57" s="30"/>
      <c r="F57" s="10">
        <f t="shared" si="7"/>
        <v>0</v>
      </c>
      <c r="G57" s="6">
        <f>VLOOKUP(C57,J:K,2,FALSE)*F57</f>
        <v>0</v>
      </c>
      <c r="H57" s="2"/>
      <c r="I57" s="6"/>
      <c r="J57" s="6"/>
      <c r="K57" s="6"/>
      <c r="L57" s="6"/>
      <c r="M57" s="6"/>
      <c r="N57" s="6"/>
      <c r="O57" s="6"/>
    </row>
    <row r="58" spans="1:15" s="7" customFormat="1" ht="22.9" customHeight="1">
      <c r="A58" s="6"/>
      <c r="B58" s="18"/>
      <c r="C58" s="17"/>
      <c r="D58" s="14" t="s">
        <v>82</v>
      </c>
      <c r="E58" s="8"/>
      <c r="F58" s="12"/>
      <c r="G58" s="6"/>
      <c r="H58" s="2"/>
      <c r="I58" s="6"/>
      <c r="J58" s="6"/>
      <c r="K58" s="6"/>
      <c r="L58" s="6"/>
      <c r="M58" s="6"/>
      <c r="N58" s="6"/>
      <c r="O58" s="6"/>
    </row>
    <row r="59" spans="1:15" s="7" customFormat="1" ht="30" customHeight="1">
      <c r="A59" s="6"/>
      <c r="B59" s="25" t="s">
        <v>2</v>
      </c>
      <c r="C59" s="24" t="s">
        <v>3</v>
      </c>
      <c r="D59" s="9" t="s">
        <v>77</v>
      </c>
      <c r="E59" s="29" t="s">
        <v>83</v>
      </c>
      <c r="F59" s="10">
        <f t="shared" ref="F59:F63" si="8">IF(B59=$H$4,1,0)</f>
        <v>0</v>
      </c>
      <c r="G59" s="6">
        <f>VLOOKUP(C59,J:K,2,FALSE)*F59</f>
        <v>0</v>
      </c>
      <c r="H59" s="2"/>
      <c r="I59" s="6"/>
      <c r="J59" s="6"/>
      <c r="K59" s="6"/>
      <c r="L59" s="6"/>
      <c r="M59" s="6"/>
      <c r="N59" s="6"/>
      <c r="O59" s="6"/>
    </row>
    <row r="60" spans="1:15" s="7" customFormat="1" ht="30" customHeight="1">
      <c r="A60" s="6"/>
      <c r="B60" s="25" t="s">
        <v>2</v>
      </c>
      <c r="C60" s="24" t="s">
        <v>3</v>
      </c>
      <c r="D60" s="9" t="s">
        <v>78</v>
      </c>
      <c r="E60" s="30"/>
      <c r="F60" s="10">
        <f t="shared" si="8"/>
        <v>0</v>
      </c>
      <c r="G60" s="6">
        <f>VLOOKUP(C60,J:K,2,FALSE)*F60</f>
        <v>0</v>
      </c>
      <c r="H60" s="2"/>
      <c r="I60" s="6"/>
      <c r="J60" s="6"/>
      <c r="K60" s="6"/>
      <c r="L60" s="6"/>
      <c r="M60" s="6"/>
      <c r="N60" s="6"/>
      <c r="O60" s="6"/>
    </row>
    <row r="61" spans="1:15" s="7" customFormat="1" ht="30" customHeight="1">
      <c r="A61" s="6"/>
      <c r="B61" s="25" t="s">
        <v>2</v>
      </c>
      <c r="C61" s="24" t="s">
        <v>5</v>
      </c>
      <c r="D61" s="9" t="s">
        <v>79</v>
      </c>
      <c r="E61" s="30"/>
      <c r="F61" s="10">
        <f t="shared" si="8"/>
        <v>0</v>
      </c>
      <c r="G61" s="6">
        <f>VLOOKUP(C61,J:K,2,FALSE)*F61</f>
        <v>0</v>
      </c>
      <c r="H61" s="2"/>
      <c r="I61" s="6"/>
      <c r="J61" s="6"/>
      <c r="K61" s="6"/>
      <c r="L61" s="6"/>
      <c r="M61" s="6"/>
      <c r="N61" s="6"/>
      <c r="O61" s="6"/>
    </row>
    <row r="62" spans="1:15" s="7" customFormat="1" ht="30" customHeight="1">
      <c r="A62" s="6"/>
      <c r="B62" s="25" t="s">
        <v>2</v>
      </c>
      <c r="C62" s="24" t="s">
        <v>3</v>
      </c>
      <c r="D62" s="9" t="s">
        <v>80</v>
      </c>
      <c r="E62" s="30"/>
      <c r="F62" s="10">
        <f t="shared" si="8"/>
        <v>0</v>
      </c>
      <c r="G62" s="6">
        <f>VLOOKUP(C62,J:K,2,FALSE)*F62</f>
        <v>0</v>
      </c>
      <c r="H62" s="2"/>
      <c r="I62" s="6"/>
      <c r="J62" s="6"/>
      <c r="K62" s="6"/>
      <c r="L62" s="6"/>
      <c r="M62" s="6"/>
      <c r="N62" s="6"/>
      <c r="O62" s="6"/>
    </row>
    <row r="63" spans="1:15" s="7" customFormat="1" ht="30" customHeight="1">
      <c r="A63" s="6"/>
      <c r="B63" s="25" t="s">
        <v>2</v>
      </c>
      <c r="C63" s="24" t="s">
        <v>5</v>
      </c>
      <c r="D63" s="9" t="s">
        <v>81</v>
      </c>
      <c r="E63" s="31"/>
      <c r="F63" s="10">
        <f t="shared" si="8"/>
        <v>0</v>
      </c>
      <c r="G63" s="6">
        <f>VLOOKUP(C63,J:K,2,FALSE)*F63</f>
        <v>0</v>
      </c>
      <c r="H63" s="2"/>
      <c r="I63" s="6"/>
      <c r="J63" s="6"/>
      <c r="K63" s="6"/>
      <c r="L63" s="6"/>
      <c r="M63" s="6"/>
      <c r="N63" s="6"/>
      <c r="O63" s="6"/>
    </row>
    <row r="64" spans="1:15" s="7" customFormat="1" ht="22.9" customHeight="1">
      <c r="A64" s="6"/>
      <c r="B64" s="18"/>
      <c r="C64" s="17"/>
      <c r="D64" s="14" t="s">
        <v>84</v>
      </c>
      <c r="E64" s="8"/>
      <c r="F64" s="12"/>
      <c r="G64" s="6"/>
      <c r="H64" s="2"/>
      <c r="I64" s="6"/>
      <c r="J64" s="6"/>
      <c r="K64" s="6"/>
      <c r="L64" s="6"/>
      <c r="M64" s="6"/>
      <c r="N64" s="6"/>
      <c r="O64" s="6"/>
    </row>
    <row r="65" spans="1:15" s="7" customFormat="1" ht="30" customHeight="1">
      <c r="A65" s="6"/>
      <c r="B65" s="25" t="s">
        <v>2</v>
      </c>
      <c r="C65" s="24" t="s">
        <v>3</v>
      </c>
      <c r="D65" s="9" t="s">
        <v>85</v>
      </c>
      <c r="E65" s="29" t="s">
        <v>90</v>
      </c>
      <c r="F65" s="10">
        <f t="shared" ref="F65:F69" si="9">IF(B65=$H$4,1,0)</f>
        <v>0</v>
      </c>
      <c r="G65" s="6">
        <f>VLOOKUP(C65,J:K,2,FALSE)*F65</f>
        <v>0</v>
      </c>
      <c r="H65" s="2"/>
      <c r="I65" s="6"/>
      <c r="J65" s="6"/>
      <c r="K65" s="6"/>
      <c r="L65" s="6"/>
      <c r="M65" s="6"/>
      <c r="N65" s="6"/>
      <c r="O65" s="6"/>
    </row>
    <row r="66" spans="1:15" s="7" customFormat="1" ht="30" customHeight="1">
      <c r="A66" s="6"/>
      <c r="B66" s="25" t="s">
        <v>2</v>
      </c>
      <c r="C66" s="24" t="s">
        <v>3</v>
      </c>
      <c r="D66" s="9" t="s">
        <v>86</v>
      </c>
      <c r="E66" s="30"/>
      <c r="F66" s="10">
        <f t="shared" si="9"/>
        <v>0</v>
      </c>
      <c r="G66" s="6">
        <f>VLOOKUP(C66,J:K,2,FALSE)*F66</f>
        <v>0</v>
      </c>
      <c r="H66" s="2"/>
      <c r="I66" s="6"/>
      <c r="J66" s="6"/>
      <c r="K66" s="6"/>
      <c r="L66" s="6"/>
      <c r="M66" s="6"/>
      <c r="N66" s="6"/>
      <c r="O66" s="6"/>
    </row>
    <row r="67" spans="1:15" s="7" customFormat="1" ht="30" customHeight="1">
      <c r="A67" s="6"/>
      <c r="B67" s="25" t="s">
        <v>2</v>
      </c>
      <c r="C67" s="24" t="s">
        <v>3</v>
      </c>
      <c r="D67" s="9" t="s">
        <v>87</v>
      </c>
      <c r="E67" s="30"/>
      <c r="F67" s="10">
        <f t="shared" si="9"/>
        <v>0</v>
      </c>
      <c r="G67" s="6">
        <f>VLOOKUP(C67,J:K,2,FALSE)*F67</f>
        <v>0</v>
      </c>
      <c r="H67" s="2"/>
      <c r="I67" s="6"/>
      <c r="J67" s="6"/>
      <c r="K67" s="6"/>
      <c r="L67" s="6"/>
      <c r="M67" s="6"/>
      <c r="N67" s="6"/>
      <c r="O67" s="6"/>
    </row>
    <row r="68" spans="1:15" s="7" customFormat="1" ht="30" customHeight="1">
      <c r="A68" s="6"/>
      <c r="B68" s="25" t="s">
        <v>2</v>
      </c>
      <c r="C68" s="24" t="s">
        <v>5</v>
      </c>
      <c r="D68" s="9" t="s">
        <v>88</v>
      </c>
      <c r="E68" s="30"/>
      <c r="F68" s="10">
        <f t="shared" si="9"/>
        <v>0</v>
      </c>
      <c r="G68" s="6">
        <f>VLOOKUP(C68,J:K,2,FALSE)*F68</f>
        <v>0</v>
      </c>
      <c r="H68" s="2"/>
      <c r="I68" s="6"/>
      <c r="J68" s="6"/>
      <c r="K68" s="6"/>
      <c r="L68" s="6"/>
      <c r="M68" s="6"/>
      <c r="N68" s="6"/>
      <c r="O68" s="6"/>
    </row>
    <row r="69" spans="1:15" s="7" customFormat="1" ht="30" customHeight="1">
      <c r="A69" s="6"/>
      <c r="B69" s="25" t="s">
        <v>4</v>
      </c>
      <c r="C69" s="24" t="s">
        <v>5</v>
      </c>
      <c r="D69" s="9" t="s">
        <v>89</v>
      </c>
      <c r="E69" s="31"/>
      <c r="F69" s="10">
        <f t="shared" si="9"/>
        <v>1</v>
      </c>
      <c r="G69" s="6">
        <f>VLOOKUP(C69,J:K,2,FALSE)*F69</f>
        <v>2</v>
      </c>
      <c r="H69" s="2"/>
      <c r="I69" s="6"/>
      <c r="J69" s="6"/>
      <c r="K69" s="6"/>
      <c r="L69" s="6"/>
      <c r="M69" s="6"/>
      <c r="N69" s="6"/>
      <c r="O69" s="6"/>
    </row>
    <row r="70" spans="1:15" s="7" customFormat="1" ht="22.9" customHeight="1">
      <c r="A70" s="6"/>
      <c r="B70" s="33" t="s">
        <v>91</v>
      </c>
      <c r="C70" s="34"/>
      <c r="D70" s="34"/>
      <c r="E70" s="32"/>
      <c r="F70" s="35">
        <f>G70/135</f>
        <v>1.4814814814814815E-2</v>
      </c>
      <c r="G70" s="6">
        <f>SUM(G5:G69)</f>
        <v>2</v>
      </c>
      <c r="H70" s="6"/>
      <c r="I70" s="6"/>
      <c r="J70" s="6"/>
      <c r="K70" s="6"/>
      <c r="L70" s="6"/>
      <c r="M70" s="6"/>
      <c r="N70" s="6"/>
      <c r="O70" s="6"/>
    </row>
    <row r="72" spans="1:15">
      <c r="B72" s="36" t="s">
        <v>92</v>
      </c>
      <c r="C72" s="36"/>
      <c r="D72" s="36"/>
      <c r="E72" s="36"/>
      <c r="F72" s="36"/>
    </row>
  </sheetData>
  <mergeCells count="15">
    <mergeCell ref="E65:E69"/>
    <mergeCell ref="B70:E70"/>
    <mergeCell ref="B72:F72"/>
    <mergeCell ref="B1:F1"/>
    <mergeCell ref="E34:E38"/>
    <mergeCell ref="E40:E44"/>
    <mergeCell ref="E46:E51"/>
    <mergeCell ref="E53:E57"/>
    <mergeCell ref="E59:E63"/>
    <mergeCell ref="B2:C2"/>
    <mergeCell ref="D2:F2"/>
    <mergeCell ref="E5:E11"/>
    <mergeCell ref="E13:E18"/>
    <mergeCell ref="E20:E24"/>
    <mergeCell ref="E26:E32"/>
  </mergeCells>
  <conditionalFormatting sqref="C5:C11">
    <cfRule type="colorScale" priority="11">
      <colorScale>
        <cfvo type="min" val="0"/>
        <cfvo type="percentile" val="50"/>
        <cfvo type="max" val="0"/>
        <color rgb="FFF8696B"/>
        <color rgb="FFFFEB84"/>
        <color rgb="FF63BE7B"/>
      </colorScale>
    </cfRule>
  </conditionalFormatting>
  <conditionalFormatting sqref="C13:C18">
    <cfRule type="colorScale" priority="10">
      <colorScale>
        <cfvo type="min" val="0"/>
        <cfvo type="percentile" val="50"/>
        <cfvo type="max" val="0"/>
        <color rgb="FFF8696B"/>
        <color rgb="FFFFEB84"/>
        <color rgb="FF63BE7B"/>
      </colorScale>
    </cfRule>
  </conditionalFormatting>
  <conditionalFormatting sqref="C20:C24">
    <cfRule type="colorScale" priority="9">
      <colorScale>
        <cfvo type="min" val="0"/>
        <cfvo type="percentile" val="50"/>
        <cfvo type="max" val="0"/>
        <color rgb="FFF8696B"/>
        <color rgb="FFFFEB84"/>
        <color rgb="FF63BE7B"/>
      </colorScale>
    </cfRule>
  </conditionalFormatting>
  <conditionalFormatting sqref="C26:C32">
    <cfRule type="colorScale" priority="8">
      <colorScale>
        <cfvo type="min" val="0"/>
        <cfvo type="percentile" val="50"/>
        <cfvo type="max" val="0"/>
        <color rgb="FFF8696B"/>
        <color rgb="FFFFEB84"/>
        <color rgb="FF63BE7B"/>
      </colorScale>
    </cfRule>
  </conditionalFormatting>
  <conditionalFormatting sqref="C46:C51">
    <cfRule type="colorScale" priority="5">
      <colorScale>
        <cfvo type="min" val="0"/>
        <cfvo type="percentile" val="50"/>
        <cfvo type="max" val="0"/>
        <color rgb="FFF8696B"/>
        <color rgb="FFFFEB84"/>
        <color rgb="FF63BE7B"/>
      </colorScale>
    </cfRule>
  </conditionalFormatting>
  <conditionalFormatting sqref="C34:C38">
    <cfRule type="colorScale" priority="16">
      <colorScale>
        <cfvo type="min" val="0"/>
        <cfvo type="percentile" val="50"/>
        <cfvo type="max" val="0"/>
        <color rgb="FFF8696B"/>
        <color rgb="FFFFEB84"/>
        <color rgb="FF63BE7B"/>
      </colorScale>
    </cfRule>
  </conditionalFormatting>
  <conditionalFormatting sqref="C40:C44">
    <cfRule type="colorScale" priority="21">
      <colorScale>
        <cfvo type="min" val="0"/>
        <cfvo type="percentile" val="50"/>
        <cfvo type="max" val="0"/>
        <color rgb="FFF8696B"/>
        <color rgb="FFFFEB84"/>
        <color rgb="FF63BE7B"/>
      </colorScale>
    </cfRule>
  </conditionalFormatting>
  <conditionalFormatting sqref="C53:C57">
    <cfRule type="colorScale" priority="27">
      <colorScale>
        <cfvo type="min" val="0"/>
        <cfvo type="percentile" val="50"/>
        <cfvo type="max" val="0"/>
        <color rgb="FFF8696B"/>
        <color rgb="FFFFEB84"/>
        <color rgb="FF63BE7B"/>
      </colorScale>
    </cfRule>
  </conditionalFormatting>
  <conditionalFormatting sqref="C59:C63">
    <cfRule type="colorScale" priority="3">
      <colorScale>
        <cfvo type="min" val="0"/>
        <cfvo type="percentile" val="50"/>
        <cfvo type="max" val="0"/>
        <color rgb="FFF8696B"/>
        <color rgb="FFFFEB84"/>
        <color rgb="FF63BE7B"/>
      </colorScale>
    </cfRule>
  </conditionalFormatting>
  <conditionalFormatting sqref="C65:C69">
    <cfRule type="colorScale" priority="2">
      <colorScale>
        <cfvo type="min" val="0"/>
        <cfvo type="percentile" val="50"/>
        <cfvo type="max" val="0"/>
        <color rgb="FFF8696B"/>
        <color rgb="FFFFEB84"/>
        <color rgb="FF63BE7B"/>
      </colorScale>
    </cfRule>
  </conditionalFormatting>
  <conditionalFormatting sqref="F70">
    <cfRule type="colorScale" priority="1">
      <colorScale>
        <cfvo type="min" val="0"/>
        <cfvo type="percentile" val="50"/>
        <cfvo type="max" val="0"/>
        <color rgb="FF5A8AC6"/>
        <color rgb="FFFFEB84"/>
        <color rgb="FFF8696B"/>
      </colorScale>
    </cfRule>
  </conditionalFormatting>
  <dataValidations count="2">
    <dataValidation type="list" allowBlank="1" showInputMessage="1" showErrorMessage="1" sqref="B53:B57 B65:B69 B59:B63 B46:B51 B20:B24 B5:B11 B13:B18 B34:B38 B26:B32 B40:B44">
      <formula1>$H$3:$H$4</formula1>
    </dataValidation>
    <dataValidation type="list" allowBlank="1" showInputMessage="1" showErrorMessage="1" sqref="C53:C57 C65:C69 C59:C63 C46:C51 C34:C38 C13:C18 C5:C11 C20:C24 C26:C32 C40:C44">
      <formula1>"HIGH,MEDIUM,LOW"</formula1>
    </dataValidation>
  </dataValidations>
  <pageMargins left="0.3" right="0.3" top="0.3" bottom="0.3" header="0" footer="0"/>
  <pageSetup scale="54" fitToHeight="0" orientation="landscape" r:id="rId1"/>
  <drawing r:id="rId2"/>
</worksheet>
</file>

<file path=xl/worksheets/sheet2.xml><?xml version="1.0" encoding="utf-8"?>
<worksheet xmlns="http://schemas.openxmlformats.org/spreadsheetml/2006/main" xmlns:r="http://schemas.openxmlformats.org/officeDocument/2006/relationships">
  <sheetPr>
    <tabColor theme="1"/>
  </sheetPr>
  <dimension ref="B2"/>
  <sheetViews>
    <sheetView showGridLines="0" workbookViewId="0">
      <selection activeCell="B3" sqref="B3"/>
    </sheetView>
  </sheetViews>
  <sheetFormatPr defaultColWidth="10.75" defaultRowHeight="15"/>
  <cols>
    <col min="1" max="1" width="3.25" style="23" customWidth="1"/>
    <col min="2" max="2" width="88.25" style="23" customWidth="1"/>
    <col min="3" max="16384" width="10.75" style="23"/>
  </cols>
  <sheetData>
    <row r="2" spans="2:2" ht="90">
      <c r="B2" s="22" t="s">
        <v>12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Project Task</vt:lpstr>
      <vt:lpstr>-Disclaimer-</vt:lpstr>
      <vt:lpstr>'Project Task'!Print_Area</vt:lpstr>
      <vt:lpstr>Priority</vt:lpstr>
    </vt:vector>
  </TitlesOfParts>
  <Company>Smartsheet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lenovo</cp:lastModifiedBy>
  <dcterms:created xsi:type="dcterms:W3CDTF">2015-08-28T19:56:20Z</dcterms:created>
  <dcterms:modified xsi:type="dcterms:W3CDTF">2024-10-09T13:39:00Z</dcterms:modified>
</cp:coreProperties>
</file>